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15" windowWidth="23475" windowHeight="9765"/>
  </bookViews>
  <sheets>
    <sheet name="PRESUPUESTO 2025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G89" i="1" l="1"/>
  <c r="G86" i="1"/>
  <c r="G84" i="1"/>
  <c r="G82" i="1"/>
  <c r="G73" i="1"/>
  <c r="G69" i="1"/>
  <c r="G64" i="1"/>
  <c r="G54" i="1"/>
  <c r="G50" i="1"/>
  <c r="G43" i="1"/>
  <c r="G35" i="1"/>
  <c r="G29" i="1"/>
  <c r="G26" i="1"/>
  <c r="G23" i="1"/>
  <c r="G19" i="1"/>
  <c r="G8" i="1"/>
  <c r="H98" i="1" l="1"/>
  <c r="H41" i="1"/>
  <c r="H99" i="1" s="1"/>
</calcChain>
</file>

<file path=xl/comments1.xml><?xml version="1.0" encoding="utf-8"?>
<comments xmlns="http://schemas.openxmlformats.org/spreadsheetml/2006/main">
  <authors>
    <author>Autor</author>
  </authors>
  <commentList>
    <comment ref="D50" authorId="0">
      <text>
        <r>
          <rPr>
            <b/>
            <sz val="8"/>
            <color indexed="81"/>
            <rFont val="Tahoma"/>
            <family val="2"/>
          </rPr>
          <t>Autor:</t>
        </r>
        <r>
          <rPr>
            <sz val="8"/>
            <color indexed="81"/>
            <rFont val="Tahoma"/>
            <family val="2"/>
          </rPr>
          <t xml:space="preserve">
BIENES Y SERVICIOS PARA EL DESARROLLO DE PROGRAMAS Y PROYECTOS 
</t>
        </r>
      </text>
    </comment>
  </commentList>
</comments>
</file>

<file path=xl/sharedStrings.xml><?xml version="1.0" encoding="utf-8"?>
<sst xmlns="http://schemas.openxmlformats.org/spreadsheetml/2006/main" count="100" uniqueCount="91">
  <si>
    <t>CATÁLOGO</t>
  </si>
  <si>
    <t>DENOMINACÓN</t>
  </si>
  <si>
    <t>PARTIDA</t>
  </si>
  <si>
    <t>GASTOS CORRIENTES</t>
  </si>
  <si>
    <t>GASTOS EN PERSONAL</t>
  </si>
  <si>
    <t>REMUNERAC. UNIFICADA TESORERA</t>
  </si>
  <si>
    <t>REMUNERAC. UNIFICADAS  (Srs. Vocales G.Presidente)</t>
  </si>
  <si>
    <t>REMUNERAC. UNIFICADAS  (Srs. Vocales L.L.)</t>
  </si>
  <si>
    <t>REMUNERAC. UNIFICADAS  (Srs. Vocales S.C)</t>
  </si>
  <si>
    <t>REMUNERAC. UNIFICADAS  (Srs. Vocales  G.G)</t>
  </si>
  <si>
    <t>REMUNERAC. UNIFICADAS  (Srs. Vocales F.R)</t>
  </si>
  <si>
    <t xml:space="preserve">DECIMOTERCER SUELDO  </t>
  </si>
  <si>
    <t xml:space="preserve">DECIMOCUARTO SUELDO  </t>
  </si>
  <si>
    <t>APORTE PATRONAL</t>
  </si>
  <si>
    <t>FONDO DE RESERVA</t>
  </si>
  <si>
    <t xml:space="preserve">BIENES Y SERVICIOS DE CONSUMO </t>
  </si>
  <si>
    <t>CONSUMO AGUA POTABLE</t>
  </si>
  <si>
    <t>CONSUMO ENERGÍA ELÉCTRICA</t>
  </si>
  <si>
    <t>CONSUMO TELECOMUNICACIONES</t>
  </si>
  <si>
    <t xml:space="preserve">SERVICIOS GENERALES </t>
  </si>
  <si>
    <t>FLETES Y MANIOBRAS</t>
  </si>
  <si>
    <t xml:space="preserve">OTROS SERVICIOS GENERALES </t>
  </si>
  <si>
    <t xml:space="preserve">TRASLADOS, INSTALACIONES, VIÁTICOS Y SUBSISTENCIAS </t>
  </si>
  <si>
    <t xml:space="preserve">VIÁTICOS Y SUBSISTENCIAS EN EL INTERIOR </t>
  </si>
  <si>
    <t>VIÁTICOS Y SUBSISTENCIAS EN EL EXTERIOR</t>
  </si>
  <si>
    <t>INSTALAC. MANTENIMIENTO Y REPARACIÓN</t>
  </si>
  <si>
    <t>OTROS GASTOS DE INSTALACIONES, MANTENIMIENTO Y REPARACIÓN</t>
  </si>
  <si>
    <t>VESTUARIO, LENCERIA Y PRENDAS DE PROTECCION</t>
  </si>
  <si>
    <t xml:space="preserve">MATERIALES DE OFICINA </t>
  </si>
  <si>
    <t>MATERIALES DE ASEO</t>
  </si>
  <si>
    <t>OTROS DE USO Y CONSUMO CORRIENTE</t>
  </si>
  <si>
    <t xml:space="preserve">SEGUROS, COMISIONES FINANCIERAS Y OTROS </t>
  </si>
  <si>
    <t>INTERESES AL SECTOR PUBLICO FINANCIERO</t>
  </si>
  <si>
    <t>OTROS IMPUESTOS TASAS Y CONTRIBUCIONES</t>
  </si>
  <si>
    <t xml:space="preserve">COMISIONES BANCARIAS </t>
  </si>
  <si>
    <t>A ENT. DESC.Y AUTO (ministerio de finanzas)</t>
  </si>
  <si>
    <t xml:space="preserve">A SECT. PRIVA. NO FINAN. (CONAGOPARE)  </t>
  </si>
  <si>
    <t xml:space="preserve">TOTAL GASTO CORRIENTE </t>
  </si>
  <si>
    <t xml:space="preserve">INVERSIONES EN PROGRAMAS DE EJECUCIÓN </t>
  </si>
  <si>
    <t xml:space="preserve">REMUNERACIONES TEMPORALES </t>
  </si>
  <si>
    <t>SERVICIOS PERSONALES POR CONTRATO Contador</t>
  </si>
  <si>
    <t>SERVICIOS PERSONALES POR CONTRATO Comunicadora Institucional</t>
  </si>
  <si>
    <t>SERVICIOS PERSONALES POR CONTRATO Asesoría Téc. Obras</t>
  </si>
  <si>
    <t>SERVICIOS PERSONALES POR CONTRATO Asesoría Téc. Informática</t>
  </si>
  <si>
    <t>SERVICIOS PERSONALES POR CONTRATO Tercera Edad</t>
  </si>
  <si>
    <t>SERVICIOS PERSONALES POR CONTRATO Asesoría Jurídica</t>
  </si>
  <si>
    <t xml:space="preserve">BIENES Y SERVICIOS PARA INVERSION </t>
  </si>
  <si>
    <t>SERVICIOS GENERALES DE INVERSION</t>
  </si>
  <si>
    <t>TRANSPORTE DE PERSONAL  (Adulto Mayor)</t>
  </si>
  <si>
    <t>FLETES Y MANIOBRAS (Traslado de Bienes)</t>
  </si>
  <si>
    <t>EDICIÓN, IMPRESIÓN, REPRODUCCIÓN Y PUBLICACIONES (folletos rendición de cuentas y otros)</t>
  </si>
  <si>
    <t>ESPECTÁCULOS C&amp;S (JORNADA CULTURAL  PARROQUIALIZACIÓN)</t>
  </si>
  <si>
    <t>ESPECTÁCULOS C&amp;S (Adulto Mayor)</t>
  </si>
  <si>
    <t>ESPECTÁCULOS C&amp;S ( Niños y Adolescentes Jornada Vacional )</t>
  </si>
  <si>
    <t>EVENTOS PÚBLICOS Y OFICIALES  (Rendicion de Cuentas )</t>
  </si>
  <si>
    <t>DIFUSIÓN, INFORMACION Y PUBLICIDAD OTROS</t>
  </si>
  <si>
    <t xml:space="preserve">INSTALACIÓN, MANTENIMIENTO Y REPARACIÓN </t>
  </si>
  <si>
    <t>GASTOS EN EDIFICIOS LOCALES Y RESIDENCIAS</t>
  </si>
  <si>
    <t>GASTOS EN VEHÍCULOS (CAMIONETAS)</t>
  </si>
  <si>
    <t>ARREGLO DE VIAS INTERNAS (CONTRAPARTIDA GAD)</t>
  </si>
  <si>
    <t>CONTRATACIÓN DE ESTUDIOS E INVESTIGACIÓN</t>
  </si>
  <si>
    <t>CONSULTORÍA, ASESORÍA E INVESTIGACIÓN ESPACIALIZADA</t>
  </si>
  <si>
    <t>PROYECTO DE COMISION DE Deporte y Cultura</t>
  </si>
  <si>
    <t>PROYECTO DE COMISION Productividad- turismo- ambiente</t>
  </si>
  <si>
    <t>BIENES DE USO Y CONSUMO PARA INVERSIÓN</t>
  </si>
  <si>
    <t>OBRAS VARIAS</t>
  </si>
  <si>
    <t>OBRAS PÚBLICASS DE TRANSPORTE Y VÍAS</t>
  </si>
  <si>
    <t xml:space="preserve">SEGUROS INVERSIÓN </t>
  </si>
  <si>
    <t xml:space="preserve">MANTENIMIENTO Y REPARACION DE OBRAS MAYORES </t>
  </si>
  <si>
    <t>EN OBRAS DE INFRAESTRUCTURA</t>
  </si>
  <si>
    <t>TRANSFERENCIAS Y DONACIONES PARA INVERSIÓN</t>
  </si>
  <si>
    <t xml:space="preserve"> </t>
  </si>
  <si>
    <t>GASTOS DE CAPITAL</t>
  </si>
  <si>
    <t>INVERSIONES EN BIENES DE LARGA DURACIÓN</t>
  </si>
  <si>
    <t xml:space="preserve">BIENES MUEBLES </t>
  </si>
  <si>
    <t>MOBILIARIOS (MUEBLES Y ENSERES)</t>
  </si>
  <si>
    <t>MAQUINARIA Y EQUIPOS OTROS</t>
  </si>
  <si>
    <t>EQUIPOS, SISTEMAS Y PAQUETES INFORMÁTICOS</t>
  </si>
  <si>
    <t>APLICACIÓN AL FINANCIAMIENTO</t>
  </si>
  <si>
    <t>CREDITO DEL SECTOR PUBLICO FINANCIERO</t>
  </si>
  <si>
    <t xml:space="preserve">DEPOSITOS Y FONDOS DE TERCEROS DE AÑOS ANTERIORES </t>
  </si>
  <si>
    <t>DE CXPAGAR AÑO ANT.(Proveedores)</t>
  </si>
  <si>
    <t xml:space="preserve">TOTAL GASTO DE INVERSIÓN </t>
  </si>
  <si>
    <t>INVENTARIOS COMBUSTIBLES Y LUBRICANTES</t>
  </si>
  <si>
    <t>INVENTARIOS MATERIALES DE OFICINA</t>
  </si>
  <si>
    <t>INVENTARIOS MATERIALES DE ASEO</t>
  </si>
  <si>
    <t>INVENTARIOS MATERIALES DE IMPRESIÓN, FOTOGRAFÍAS, REPRODUCCIÓN Y PUBLICIDAD</t>
  </si>
  <si>
    <t>INVENTARIOS MATERIALES DE CONSTRUCCION, ELECTRICOS, PLOMERIA Y CARPINTERIA (OBRAS 2022)</t>
  </si>
  <si>
    <t>INVENTARIOS MATERIALES DIDÁCTICOS (Adulto Mayor)</t>
  </si>
  <si>
    <t>PRESUPUESTO 2026</t>
  </si>
  <si>
    <t>TOTAL PRESUPUESTO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</si>
</sst>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2"/>
      <color theme="1"/>
      <name val="Arial Unicode MS"/>
      <family val="2"/>
    </font>
    <font>
      <b/>
      <sz val="12"/>
      <color theme="1"/>
      <name val="Arial Unicode MS"/>
      <family val="2"/>
    </font>
    <font>
      <b/>
      <sz val="12"/>
      <name val="Arial Unicode MS"/>
      <family val="2"/>
    </font>
    <font>
      <sz val="12"/>
      <name val="Arial Unicode MS"/>
      <family val="2"/>
    </font>
    <font>
      <b/>
      <i/>
      <sz val="12"/>
      <name val="Arial Unicode MS"/>
      <family val="2"/>
    </font>
    <font>
      <i/>
      <sz val="12"/>
      <name val="Arial Unicode MS"/>
      <family val="2"/>
    </font>
    <font>
      <b/>
      <sz val="14"/>
      <color theme="1"/>
      <name val="Arial Unicode MS"/>
      <family val="2"/>
    </font>
    <font>
      <b/>
      <sz val="18"/>
      <color theme="1"/>
      <name val="Arial Unicode MS"/>
      <family val="2"/>
    </font>
    <font>
      <sz val="14"/>
      <color theme="1"/>
      <name val="Arial Unicode MS"/>
      <family val="2"/>
    </font>
    <font>
      <b/>
      <sz val="14"/>
      <name val="Arial Unicode MS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0" fontId="3" fillId="0" borderId="1" xfId="0" applyFont="1" applyBorder="1"/>
    <xf numFmtId="0" fontId="6" fillId="0" borderId="1" xfId="0" applyFont="1" applyBorder="1"/>
    <xf numFmtId="0" fontId="6" fillId="0" borderId="2" xfId="0" applyFont="1" applyBorder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2" xfId="0" applyFont="1" applyBorder="1" applyAlignment="1">
      <alignment horizontal="center"/>
    </xf>
    <xf numFmtId="0" fontId="8" fillId="0" borderId="1" xfId="0" applyFont="1" applyBorder="1"/>
    <xf numFmtId="0" fontId="6" fillId="0" borderId="1" xfId="0" applyFont="1" applyBorder="1" applyAlignment="1">
      <alignment horizontal="left"/>
    </xf>
    <xf numFmtId="0" fontId="4" fillId="0" borderId="1" xfId="0" applyFont="1" applyBorder="1"/>
    <xf numFmtId="0" fontId="10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5" fillId="2" borderId="1" xfId="0" applyFont="1" applyFill="1" applyBorder="1"/>
    <xf numFmtId="0" fontId="6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6" fillId="3" borderId="2" xfId="0" applyFont="1" applyFill="1" applyBorder="1" applyAlignment="1">
      <alignment horizontal="center"/>
    </xf>
    <xf numFmtId="0" fontId="3" fillId="3" borderId="1" xfId="0" applyFont="1" applyFill="1" applyBorder="1"/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11" fillId="4" borderId="1" xfId="0" applyFont="1" applyFill="1" applyBorder="1"/>
    <xf numFmtId="0" fontId="12" fillId="4" borderId="1" xfId="0" applyFont="1" applyFill="1" applyBorder="1"/>
    <xf numFmtId="0" fontId="9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723900</xdr:colOff>
      <xdr:row>0</xdr:row>
      <xdr:rowOff>0</xdr:rowOff>
    </xdr:from>
    <xdr:to>
      <xdr:col>3</xdr:col>
      <xdr:colOff>895350</xdr:colOff>
      <xdr:row>4</xdr:row>
      <xdr:rowOff>142875</xdr:rowOff>
    </xdr:to>
    <xdr:pic>
      <xdr:nvPicPr>
        <xdr:cNvPr id="2" name="1 Imagen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798" t="24664" r="26002" b="25554"/>
        <a:stretch/>
      </xdr:blipFill>
      <xdr:spPr bwMode="auto">
        <a:xfrm>
          <a:off x="1485900" y="0"/>
          <a:ext cx="1943100" cy="10858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C3:H99"/>
  <sheetViews>
    <sheetView tabSelected="1" topLeftCell="A76" workbookViewId="0">
      <selection activeCell="F25" sqref="F25"/>
    </sheetView>
  </sheetViews>
  <sheetFormatPr baseColWidth="10" defaultRowHeight="15" x14ac:dyDescent="0.25"/>
  <cols>
    <col min="3" max="3" width="15.140625" bestFit="1" customWidth="1"/>
    <col min="4" max="4" width="108" bestFit="1" customWidth="1"/>
    <col min="5" max="5" width="12.5703125" bestFit="1" customWidth="1"/>
    <col min="6" max="7" width="11.5703125" bestFit="1" customWidth="1"/>
    <col min="8" max="8" width="15.42578125" bestFit="1" customWidth="1"/>
  </cols>
  <sheetData>
    <row r="3" spans="3:8" ht="27" x14ac:dyDescent="0.5">
      <c r="C3" s="1"/>
      <c r="D3" s="13" t="s">
        <v>89</v>
      </c>
      <c r="E3" s="1"/>
      <c r="F3" s="1"/>
      <c r="G3" s="1"/>
      <c r="H3" s="1"/>
    </row>
    <row r="4" spans="3:8" ht="17.25" x14ac:dyDescent="0.3">
      <c r="C4" s="1"/>
      <c r="D4" s="1"/>
      <c r="E4" s="1"/>
      <c r="F4" s="1"/>
      <c r="G4" s="1"/>
      <c r="H4" s="1"/>
    </row>
    <row r="5" spans="3:8" ht="17.25" x14ac:dyDescent="0.3">
      <c r="C5" s="1"/>
      <c r="D5" s="1"/>
      <c r="E5" s="1"/>
      <c r="F5" s="1"/>
      <c r="G5" s="1"/>
      <c r="H5" s="1"/>
    </row>
    <row r="6" spans="3:8" ht="17.25" x14ac:dyDescent="0.3">
      <c r="C6" s="16" t="s">
        <v>0</v>
      </c>
      <c r="D6" s="16" t="s">
        <v>1</v>
      </c>
      <c r="E6" s="17" t="s">
        <v>2</v>
      </c>
      <c r="F6" s="18"/>
      <c r="G6" s="18"/>
      <c r="H6" s="18"/>
    </row>
    <row r="7" spans="3:8" ht="17.25" x14ac:dyDescent="0.3">
      <c r="C7" s="3">
        <v>5</v>
      </c>
      <c r="D7" s="3" t="s">
        <v>3</v>
      </c>
      <c r="E7" s="4">
        <v>5</v>
      </c>
      <c r="F7" s="2"/>
      <c r="G7" s="2"/>
      <c r="H7" s="2"/>
    </row>
    <row r="8" spans="3:8" ht="17.25" x14ac:dyDescent="0.3">
      <c r="C8" s="14">
        <v>51</v>
      </c>
      <c r="D8" s="19" t="s">
        <v>4</v>
      </c>
      <c r="E8" s="15">
        <v>5101</v>
      </c>
      <c r="F8" s="20"/>
      <c r="G8" s="20">
        <f>SUM(F10:F18)</f>
        <v>53693.48</v>
      </c>
      <c r="H8" s="2"/>
    </row>
    <row r="9" spans="3:8" ht="17.25" x14ac:dyDescent="0.3">
      <c r="C9" s="5">
        <v>6330105</v>
      </c>
      <c r="D9" s="3" t="s">
        <v>5</v>
      </c>
      <c r="E9" s="6">
        <v>510105</v>
      </c>
      <c r="F9" s="2">
        <v>10800</v>
      </c>
      <c r="G9" s="2"/>
      <c r="H9" s="2"/>
    </row>
    <row r="10" spans="3:8" ht="17.25" x14ac:dyDescent="0.3">
      <c r="C10" s="5">
        <v>6330105</v>
      </c>
      <c r="D10" s="3" t="s">
        <v>6</v>
      </c>
      <c r="E10" s="6">
        <v>510105</v>
      </c>
      <c r="F10" s="2">
        <v>13800</v>
      </c>
      <c r="G10" s="2"/>
      <c r="H10" s="2"/>
    </row>
    <row r="11" spans="3:8" ht="17.25" x14ac:dyDescent="0.3">
      <c r="C11" s="5">
        <v>6330105</v>
      </c>
      <c r="D11" s="3" t="s">
        <v>7</v>
      </c>
      <c r="E11" s="6">
        <v>510105</v>
      </c>
      <c r="F11" s="2">
        <v>6000</v>
      </c>
      <c r="G11" s="2"/>
      <c r="H11" s="2"/>
    </row>
    <row r="12" spans="3:8" ht="17.25" x14ac:dyDescent="0.3">
      <c r="C12" s="5">
        <v>6330105</v>
      </c>
      <c r="D12" s="3" t="s">
        <v>8</v>
      </c>
      <c r="E12" s="6">
        <v>510105</v>
      </c>
      <c r="F12" s="2">
        <v>6000</v>
      </c>
      <c r="G12" s="2"/>
      <c r="H12" s="2"/>
    </row>
    <row r="13" spans="3:8" ht="17.25" x14ac:dyDescent="0.3">
      <c r="C13" s="5">
        <v>6330105</v>
      </c>
      <c r="D13" s="3" t="s">
        <v>9</v>
      </c>
      <c r="E13" s="6">
        <v>510105</v>
      </c>
      <c r="F13" s="2">
        <v>6000</v>
      </c>
      <c r="G13" s="2"/>
      <c r="H13" s="2"/>
    </row>
    <row r="14" spans="3:8" ht="17.25" x14ac:dyDescent="0.3">
      <c r="C14" s="5">
        <v>6330105</v>
      </c>
      <c r="D14" s="3" t="s">
        <v>10</v>
      </c>
      <c r="E14" s="6">
        <v>510105</v>
      </c>
      <c r="F14" s="2">
        <v>6000</v>
      </c>
      <c r="G14" s="2"/>
      <c r="H14" s="2"/>
    </row>
    <row r="15" spans="3:8" ht="17.25" x14ac:dyDescent="0.3">
      <c r="C15" s="5">
        <v>6330203</v>
      </c>
      <c r="D15" s="3" t="s">
        <v>11</v>
      </c>
      <c r="E15" s="6">
        <v>510203</v>
      </c>
      <c r="F15" s="2">
        <v>3633</v>
      </c>
      <c r="G15" s="2"/>
      <c r="H15" s="2"/>
    </row>
    <row r="16" spans="3:8" ht="17.25" x14ac:dyDescent="0.3">
      <c r="C16" s="5">
        <v>6330204</v>
      </c>
      <c r="D16" s="3" t="s">
        <v>12</v>
      </c>
      <c r="E16" s="6">
        <v>510204</v>
      </c>
      <c r="F16" s="2">
        <v>3550</v>
      </c>
      <c r="G16" s="2"/>
      <c r="H16" s="2"/>
    </row>
    <row r="17" spans="3:8" ht="17.25" x14ac:dyDescent="0.3">
      <c r="C17" s="5">
        <v>6330601</v>
      </c>
      <c r="D17" s="3" t="s">
        <v>13</v>
      </c>
      <c r="E17" s="6">
        <v>510601</v>
      </c>
      <c r="F17" s="2">
        <v>5078.93</v>
      </c>
      <c r="G17" s="2"/>
      <c r="H17" s="2"/>
    </row>
    <row r="18" spans="3:8" ht="17.25" x14ac:dyDescent="0.3">
      <c r="C18" s="5">
        <v>6330602</v>
      </c>
      <c r="D18" s="3" t="s">
        <v>14</v>
      </c>
      <c r="E18" s="6">
        <v>510602</v>
      </c>
      <c r="F18" s="2">
        <v>3631.55</v>
      </c>
      <c r="G18" s="2"/>
      <c r="H18" s="2"/>
    </row>
    <row r="19" spans="3:8" ht="17.25" x14ac:dyDescent="0.3">
      <c r="C19" s="14">
        <v>634</v>
      </c>
      <c r="D19" s="19" t="s">
        <v>15</v>
      </c>
      <c r="E19" s="15">
        <v>5301</v>
      </c>
      <c r="F19" s="20"/>
      <c r="G19" s="20">
        <f>SUM(F20+F21+F22)</f>
        <v>2500</v>
      </c>
      <c r="H19" s="2"/>
    </row>
    <row r="20" spans="3:8" ht="17.25" x14ac:dyDescent="0.3">
      <c r="C20" s="5">
        <v>6340101</v>
      </c>
      <c r="D20" s="3" t="s">
        <v>16</v>
      </c>
      <c r="E20" s="6">
        <v>530101</v>
      </c>
      <c r="F20" s="2">
        <v>900</v>
      </c>
      <c r="G20" s="2"/>
      <c r="H20" s="2"/>
    </row>
    <row r="21" spans="3:8" ht="17.25" x14ac:dyDescent="0.3">
      <c r="C21" s="5">
        <v>6340104</v>
      </c>
      <c r="D21" s="3" t="s">
        <v>17</v>
      </c>
      <c r="E21" s="6">
        <v>530104</v>
      </c>
      <c r="F21" s="2">
        <v>1500</v>
      </c>
      <c r="G21" s="2"/>
      <c r="H21" s="2"/>
    </row>
    <row r="22" spans="3:8" ht="17.25" x14ac:dyDescent="0.3">
      <c r="C22" s="5">
        <v>6340105</v>
      </c>
      <c r="D22" s="3" t="s">
        <v>18</v>
      </c>
      <c r="E22" s="6">
        <v>530105</v>
      </c>
      <c r="F22" s="2">
        <v>100</v>
      </c>
      <c r="G22" s="2"/>
      <c r="H22" s="2"/>
    </row>
    <row r="23" spans="3:8" ht="17.25" x14ac:dyDescent="0.3">
      <c r="C23" s="14">
        <v>63402</v>
      </c>
      <c r="D23" s="21" t="s">
        <v>19</v>
      </c>
      <c r="E23" s="15">
        <v>5302</v>
      </c>
      <c r="F23" s="20"/>
      <c r="G23" s="20">
        <f>F24+F25</f>
        <v>300</v>
      </c>
      <c r="H23" s="2"/>
    </row>
    <row r="24" spans="3:8" ht="17.25" x14ac:dyDescent="0.3">
      <c r="C24" s="5">
        <v>6340202</v>
      </c>
      <c r="D24" s="3" t="s">
        <v>20</v>
      </c>
      <c r="E24" s="6">
        <v>530202</v>
      </c>
      <c r="F24" s="2">
        <v>300</v>
      </c>
      <c r="G24" s="2"/>
      <c r="H24" s="2"/>
    </row>
    <row r="25" spans="3:8" ht="17.25" x14ac:dyDescent="0.3">
      <c r="C25" s="5">
        <v>6340299</v>
      </c>
      <c r="D25" s="3" t="s">
        <v>21</v>
      </c>
      <c r="E25" s="6">
        <v>530299</v>
      </c>
      <c r="F25" s="2">
        <v>0</v>
      </c>
      <c r="G25" s="2"/>
      <c r="H25" s="2"/>
    </row>
    <row r="26" spans="3:8" ht="17.25" x14ac:dyDescent="0.3">
      <c r="C26" s="14">
        <v>63403</v>
      </c>
      <c r="D26" s="21" t="s">
        <v>22</v>
      </c>
      <c r="E26" s="15">
        <v>5303</v>
      </c>
      <c r="F26" s="20"/>
      <c r="G26" s="20">
        <f>F27+F28</f>
        <v>0</v>
      </c>
      <c r="H26" s="2"/>
    </row>
    <row r="27" spans="3:8" ht="17.25" x14ac:dyDescent="0.3">
      <c r="C27" s="5">
        <v>6340303</v>
      </c>
      <c r="D27" s="3" t="s">
        <v>23</v>
      </c>
      <c r="E27" s="6">
        <v>530303</v>
      </c>
      <c r="F27" s="2">
        <v>0</v>
      </c>
      <c r="G27" s="2"/>
      <c r="H27" s="2"/>
    </row>
    <row r="28" spans="3:8" ht="17.25" x14ac:dyDescent="0.3">
      <c r="C28" s="5"/>
      <c r="D28" s="3" t="s">
        <v>24</v>
      </c>
      <c r="E28" s="6">
        <v>530304</v>
      </c>
      <c r="F28" s="2">
        <v>0</v>
      </c>
      <c r="G28" s="2"/>
      <c r="H28" s="2"/>
    </row>
    <row r="29" spans="3:8" ht="17.25" x14ac:dyDescent="0.3">
      <c r="C29" s="14">
        <v>63404</v>
      </c>
      <c r="D29" s="21" t="s">
        <v>25</v>
      </c>
      <c r="E29" s="15">
        <v>5304</v>
      </c>
      <c r="F29" s="20"/>
      <c r="G29" s="20">
        <f>SUM(F30:F34)</f>
        <v>400</v>
      </c>
      <c r="H29" s="2"/>
    </row>
    <row r="30" spans="3:8" ht="17.25" x14ac:dyDescent="0.3">
      <c r="C30" s="5">
        <v>6340499</v>
      </c>
      <c r="D30" s="3" t="s">
        <v>26</v>
      </c>
      <c r="E30" s="6">
        <v>530499</v>
      </c>
      <c r="F30" s="2">
        <v>0</v>
      </c>
      <c r="G30" s="2"/>
      <c r="H30" s="2"/>
    </row>
    <row r="31" spans="3:8" ht="17.25" x14ac:dyDescent="0.3">
      <c r="C31" s="5">
        <v>6340802</v>
      </c>
      <c r="D31" s="3" t="s">
        <v>27</v>
      </c>
      <c r="E31" s="6">
        <v>530802</v>
      </c>
      <c r="F31" s="2">
        <v>0</v>
      </c>
      <c r="G31" s="2"/>
      <c r="H31" s="2"/>
    </row>
    <row r="32" spans="3:8" ht="17.25" x14ac:dyDescent="0.3">
      <c r="C32" s="5">
        <v>6340804</v>
      </c>
      <c r="D32" s="3" t="s">
        <v>28</v>
      </c>
      <c r="E32" s="6">
        <v>530804</v>
      </c>
      <c r="F32" s="2">
        <v>200</v>
      </c>
      <c r="G32" s="2"/>
      <c r="H32" s="2"/>
    </row>
    <row r="33" spans="3:8" ht="17.25" x14ac:dyDescent="0.3">
      <c r="C33" s="5">
        <v>6340805</v>
      </c>
      <c r="D33" s="3" t="s">
        <v>29</v>
      </c>
      <c r="E33" s="6">
        <v>530805</v>
      </c>
      <c r="F33" s="2">
        <v>200</v>
      </c>
      <c r="G33" s="2"/>
      <c r="H33" s="2"/>
    </row>
    <row r="34" spans="3:8" ht="17.25" x14ac:dyDescent="0.3">
      <c r="C34" s="5">
        <v>6340899</v>
      </c>
      <c r="D34" s="3" t="s">
        <v>30</v>
      </c>
      <c r="E34" s="6">
        <v>530899</v>
      </c>
      <c r="F34" s="2">
        <v>0</v>
      </c>
      <c r="G34" s="2"/>
      <c r="H34" s="2"/>
    </row>
    <row r="35" spans="3:8" ht="17.25" x14ac:dyDescent="0.3">
      <c r="C35" s="14">
        <v>63504</v>
      </c>
      <c r="D35" s="21" t="s">
        <v>31</v>
      </c>
      <c r="E35" s="15">
        <v>5701</v>
      </c>
      <c r="F35" s="20"/>
      <c r="G35" s="20">
        <f>SUM(F36:F40)</f>
        <v>250</v>
      </c>
      <c r="H35" s="2"/>
    </row>
    <row r="36" spans="3:8" ht="17.25" x14ac:dyDescent="0.3">
      <c r="C36" s="5">
        <v>6350201</v>
      </c>
      <c r="D36" s="2" t="s">
        <v>32</v>
      </c>
      <c r="E36" s="6">
        <v>560201</v>
      </c>
      <c r="F36" s="2">
        <v>0</v>
      </c>
      <c r="G36" s="2"/>
      <c r="H36" s="2"/>
    </row>
    <row r="37" spans="3:8" ht="17.25" x14ac:dyDescent="0.3">
      <c r="C37" s="5"/>
      <c r="D37" s="3" t="s">
        <v>33</v>
      </c>
      <c r="E37" s="6">
        <v>570199</v>
      </c>
      <c r="F37" s="2">
        <v>0</v>
      </c>
      <c r="G37" s="2"/>
      <c r="H37" s="2"/>
    </row>
    <row r="38" spans="3:8" ht="17.25" x14ac:dyDescent="0.3">
      <c r="C38" s="5">
        <v>6350403</v>
      </c>
      <c r="D38" s="3" t="s">
        <v>34</v>
      </c>
      <c r="E38" s="6">
        <v>570203</v>
      </c>
      <c r="F38" s="2">
        <v>250</v>
      </c>
      <c r="G38" s="2"/>
      <c r="H38" s="2"/>
    </row>
    <row r="39" spans="3:8" ht="17.25" x14ac:dyDescent="0.3">
      <c r="C39" s="5">
        <v>6360102</v>
      </c>
      <c r="D39" s="3" t="s">
        <v>35</v>
      </c>
      <c r="E39" s="6">
        <v>580102</v>
      </c>
      <c r="F39" s="2">
        <v>0</v>
      </c>
      <c r="G39" s="2"/>
      <c r="H39" s="2"/>
    </row>
    <row r="40" spans="3:8" ht="17.25" x14ac:dyDescent="0.3">
      <c r="C40" s="5">
        <v>6360104</v>
      </c>
      <c r="D40" s="3" t="s">
        <v>36</v>
      </c>
      <c r="E40" s="6">
        <v>580104</v>
      </c>
      <c r="F40" s="2">
        <v>0</v>
      </c>
      <c r="G40" s="2"/>
      <c r="H40" s="2"/>
    </row>
    <row r="41" spans="3:8" ht="17.25" x14ac:dyDescent="0.3">
      <c r="C41" s="22"/>
      <c r="D41" s="23" t="s">
        <v>37</v>
      </c>
      <c r="E41" s="24"/>
      <c r="F41" s="25"/>
      <c r="G41" s="25"/>
      <c r="H41" s="25">
        <f>SUM(G8+G19+G23+G26+G29+G35)</f>
        <v>57143.48</v>
      </c>
    </row>
    <row r="42" spans="3:8" ht="17.25" x14ac:dyDescent="0.3">
      <c r="C42" s="7">
        <v>151</v>
      </c>
      <c r="D42" s="8" t="s">
        <v>38</v>
      </c>
      <c r="E42" s="9">
        <v>7</v>
      </c>
      <c r="F42" s="2"/>
      <c r="G42" s="2"/>
      <c r="H42" s="2"/>
    </row>
    <row r="43" spans="3:8" ht="17.25" x14ac:dyDescent="0.3">
      <c r="C43" s="14">
        <v>15115</v>
      </c>
      <c r="D43" s="21" t="s">
        <v>39</v>
      </c>
      <c r="E43" s="15">
        <v>7105</v>
      </c>
      <c r="F43" s="20"/>
      <c r="G43" s="20">
        <f>F44+F45+F46+F47+F48+F49</f>
        <v>17220</v>
      </c>
      <c r="H43" s="2"/>
    </row>
    <row r="44" spans="3:8" ht="17.25" x14ac:dyDescent="0.3">
      <c r="C44" s="5">
        <v>1511510</v>
      </c>
      <c r="D44" s="3" t="s">
        <v>40</v>
      </c>
      <c r="E44" s="6">
        <v>710510</v>
      </c>
      <c r="F44" s="2">
        <v>5400</v>
      </c>
      <c r="G44" s="2"/>
      <c r="H44" s="2"/>
    </row>
    <row r="45" spans="3:8" ht="17.25" x14ac:dyDescent="0.3">
      <c r="C45" s="5"/>
      <c r="D45" s="3" t="s">
        <v>41</v>
      </c>
      <c r="E45" s="6">
        <v>710510</v>
      </c>
      <c r="F45" s="2">
        <v>0</v>
      </c>
      <c r="G45" s="2"/>
      <c r="H45" s="2"/>
    </row>
    <row r="46" spans="3:8" ht="17.25" x14ac:dyDescent="0.3">
      <c r="C46" s="5">
        <v>1511510</v>
      </c>
      <c r="D46" s="3" t="s">
        <v>42</v>
      </c>
      <c r="E46" s="6">
        <v>710510</v>
      </c>
      <c r="F46" s="2">
        <v>0</v>
      </c>
      <c r="G46" s="2"/>
      <c r="H46" s="2"/>
    </row>
    <row r="47" spans="3:8" ht="17.25" x14ac:dyDescent="0.3">
      <c r="C47" s="5">
        <v>1511510</v>
      </c>
      <c r="D47" s="3" t="s">
        <v>43</v>
      </c>
      <c r="E47" s="6">
        <v>710510</v>
      </c>
      <c r="F47" s="2">
        <v>0</v>
      </c>
      <c r="G47" s="2"/>
      <c r="H47" s="2"/>
    </row>
    <row r="48" spans="3:8" ht="17.25" x14ac:dyDescent="0.3">
      <c r="C48" s="5">
        <v>1511510</v>
      </c>
      <c r="D48" s="3" t="s">
        <v>44</v>
      </c>
      <c r="E48" s="6">
        <v>710510</v>
      </c>
      <c r="F48" s="2">
        <v>4800</v>
      </c>
      <c r="G48" s="2"/>
      <c r="H48" s="2"/>
    </row>
    <row r="49" spans="3:8" ht="17.25" x14ac:dyDescent="0.3">
      <c r="C49" s="5">
        <v>1511510</v>
      </c>
      <c r="D49" s="3" t="s">
        <v>45</v>
      </c>
      <c r="E49" s="6">
        <v>710510</v>
      </c>
      <c r="F49" s="2">
        <v>7020</v>
      </c>
      <c r="G49" s="2"/>
      <c r="H49" s="2"/>
    </row>
    <row r="50" spans="3:8" ht="17.25" x14ac:dyDescent="0.3">
      <c r="C50" s="14">
        <v>15132</v>
      </c>
      <c r="D50" s="21" t="s">
        <v>46</v>
      </c>
      <c r="E50" s="15">
        <v>7301</v>
      </c>
      <c r="F50" s="20">
        <v>0</v>
      </c>
      <c r="G50" s="20">
        <f>F51+F52+F53</f>
        <v>300</v>
      </c>
      <c r="H50" s="2"/>
    </row>
    <row r="51" spans="3:8" ht="17.25" x14ac:dyDescent="0.3">
      <c r="C51" s="5">
        <v>1513101</v>
      </c>
      <c r="D51" s="3" t="s">
        <v>16</v>
      </c>
      <c r="E51" s="6">
        <v>730101</v>
      </c>
      <c r="F51" s="2">
        <v>100</v>
      </c>
      <c r="G51" s="2"/>
      <c r="H51" s="2"/>
    </row>
    <row r="52" spans="3:8" ht="17.25" x14ac:dyDescent="0.3">
      <c r="C52" s="5">
        <v>1513104</v>
      </c>
      <c r="D52" s="3" t="s">
        <v>17</v>
      </c>
      <c r="E52" s="6">
        <v>730104</v>
      </c>
      <c r="F52" s="2">
        <v>100</v>
      </c>
      <c r="G52" s="2"/>
      <c r="H52" s="2"/>
    </row>
    <row r="53" spans="3:8" ht="17.25" x14ac:dyDescent="0.3">
      <c r="C53" s="5">
        <v>1513105</v>
      </c>
      <c r="D53" s="3" t="s">
        <v>18</v>
      </c>
      <c r="E53" s="6">
        <v>730105</v>
      </c>
      <c r="F53" s="2">
        <v>100</v>
      </c>
      <c r="G53" s="2"/>
      <c r="H53" s="2"/>
    </row>
    <row r="54" spans="3:8" ht="17.25" x14ac:dyDescent="0.3">
      <c r="C54" s="14">
        <v>15132</v>
      </c>
      <c r="D54" s="21" t="s">
        <v>47</v>
      </c>
      <c r="E54" s="15">
        <v>7302</v>
      </c>
      <c r="F54" s="20">
        <v>0</v>
      </c>
      <c r="G54" s="20">
        <f>F55+F56+F57+F58+F59+F60+F61+F62+F63</f>
        <v>19500</v>
      </c>
      <c r="H54" s="2"/>
    </row>
    <row r="55" spans="3:8" ht="17.25" x14ac:dyDescent="0.3">
      <c r="C55" s="5">
        <v>1513201</v>
      </c>
      <c r="D55" s="3" t="s">
        <v>48</v>
      </c>
      <c r="E55" s="6">
        <v>730201</v>
      </c>
      <c r="F55" s="2">
        <v>100</v>
      </c>
      <c r="G55" s="2"/>
      <c r="H55" s="2"/>
    </row>
    <row r="56" spans="3:8" ht="17.25" x14ac:dyDescent="0.3">
      <c r="C56" s="5">
        <v>1513202</v>
      </c>
      <c r="D56" s="3" t="s">
        <v>49</v>
      </c>
      <c r="E56" s="6">
        <v>730202</v>
      </c>
      <c r="F56" s="2">
        <v>800</v>
      </c>
      <c r="G56" s="2"/>
      <c r="H56" s="2"/>
    </row>
    <row r="57" spans="3:8" ht="17.25" x14ac:dyDescent="0.3">
      <c r="C57" s="5">
        <v>1513204</v>
      </c>
      <c r="D57" s="3" t="s">
        <v>50</v>
      </c>
      <c r="E57" s="6">
        <v>730204</v>
      </c>
      <c r="F57" s="2">
        <v>100</v>
      </c>
      <c r="G57" s="2"/>
      <c r="H57" s="2"/>
    </row>
    <row r="58" spans="3:8" ht="17.25" x14ac:dyDescent="0.3">
      <c r="C58" s="5">
        <v>1513205</v>
      </c>
      <c r="D58" s="3" t="s">
        <v>51</v>
      </c>
      <c r="E58" s="6">
        <v>730205</v>
      </c>
      <c r="F58" s="2">
        <v>10000</v>
      </c>
      <c r="G58" s="2"/>
      <c r="H58" s="2"/>
    </row>
    <row r="59" spans="3:8" ht="17.25" x14ac:dyDescent="0.3">
      <c r="C59" s="5">
        <v>1513205</v>
      </c>
      <c r="D59" s="3" t="s">
        <v>52</v>
      </c>
      <c r="E59" s="6">
        <v>730205</v>
      </c>
      <c r="F59" s="2">
        <v>1000</v>
      </c>
      <c r="G59" s="2"/>
      <c r="H59" s="2"/>
    </row>
    <row r="60" spans="3:8" ht="17.25" x14ac:dyDescent="0.3">
      <c r="C60" s="5">
        <v>1513205</v>
      </c>
      <c r="D60" s="3" t="s">
        <v>53</v>
      </c>
      <c r="E60" s="6">
        <v>730205</v>
      </c>
      <c r="F60" s="2">
        <v>7300</v>
      </c>
      <c r="G60" s="2"/>
      <c r="H60" s="2"/>
    </row>
    <row r="61" spans="3:8" ht="17.25" x14ac:dyDescent="0.3">
      <c r="C61" s="5">
        <v>1513206</v>
      </c>
      <c r="D61" s="3" t="s">
        <v>54</v>
      </c>
      <c r="E61" s="6">
        <v>730206</v>
      </c>
      <c r="F61" s="2">
        <v>200</v>
      </c>
      <c r="G61" s="2"/>
      <c r="H61" s="2"/>
    </row>
    <row r="62" spans="3:8" ht="17.25" x14ac:dyDescent="0.3">
      <c r="C62" s="5">
        <v>1513207</v>
      </c>
      <c r="D62" s="3" t="s">
        <v>55</v>
      </c>
      <c r="E62" s="6">
        <v>730207</v>
      </c>
      <c r="F62" s="2">
        <v>0</v>
      </c>
      <c r="G62" s="2"/>
      <c r="H62" s="2"/>
    </row>
    <row r="63" spans="3:8" ht="17.25" x14ac:dyDescent="0.3">
      <c r="C63" s="5">
        <v>1513299</v>
      </c>
      <c r="D63" s="3" t="s">
        <v>21</v>
      </c>
      <c r="E63" s="6">
        <v>730299</v>
      </c>
      <c r="F63" s="2">
        <v>0</v>
      </c>
      <c r="G63" s="2"/>
      <c r="H63" s="2"/>
    </row>
    <row r="64" spans="3:8" ht="17.25" x14ac:dyDescent="0.3">
      <c r="C64" s="14">
        <v>15134</v>
      </c>
      <c r="D64" s="21" t="s">
        <v>56</v>
      </c>
      <c r="E64" s="15">
        <v>7304</v>
      </c>
      <c r="F64" s="20">
        <v>0</v>
      </c>
      <c r="G64" s="20">
        <f>F65+F66+F67+F68</f>
        <v>11200</v>
      </c>
      <c r="H64" s="2"/>
    </row>
    <row r="65" spans="3:8" ht="17.25" x14ac:dyDescent="0.3">
      <c r="C65" s="5">
        <v>1513402</v>
      </c>
      <c r="D65" s="3" t="s">
        <v>57</v>
      </c>
      <c r="E65" s="6">
        <v>730402</v>
      </c>
      <c r="F65" s="2">
        <v>0</v>
      </c>
      <c r="G65" s="2"/>
      <c r="H65" s="2"/>
    </row>
    <row r="66" spans="3:8" ht="17.25" x14ac:dyDescent="0.3">
      <c r="C66" s="5">
        <v>1513405</v>
      </c>
      <c r="D66" s="3" t="s">
        <v>58</v>
      </c>
      <c r="E66" s="6">
        <v>730405</v>
      </c>
      <c r="F66" s="2">
        <v>3200</v>
      </c>
      <c r="G66" s="2"/>
      <c r="H66" s="2"/>
    </row>
    <row r="67" spans="3:8" ht="17.25" x14ac:dyDescent="0.3">
      <c r="C67" s="5">
        <v>1513406</v>
      </c>
      <c r="D67" s="3" t="s">
        <v>59</v>
      </c>
      <c r="E67" s="6">
        <v>730418</v>
      </c>
      <c r="F67" s="2">
        <v>8000</v>
      </c>
      <c r="G67" s="2"/>
      <c r="H67" s="2"/>
    </row>
    <row r="68" spans="3:8" ht="17.25" x14ac:dyDescent="0.3">
      <c r="C68" s="5">
        <v>1513499</v>
      </c>
      <c r="D68" s="3" t="s">
        <v>26</v>
      </c>
      <c r="E68" s="6">
        <v>730499</v>
      </c>
      <c r="F68" s="2">
        <v>0</v>
      </c>
      <c r="G68" s="2"/>
      <c r="H68" s="2"/>
    </row>
    <row r="69" spans="3:8" ht="17.25" x14ac:dyDescent="0.3">
      <c r="C69" s="14">
        <v>15136</v>
      </c>
      <c r="D69" s="21" t="s">
        <v>60</v>
      </c>
      <c r="E69" s="15">
        <v>7306</v>
      </c>
      <c r="F69" s="20">
        <v>0</v>
      </c>
      <c r="G69" s="20">
        <f>F70+F71+F72</f>
        <v>22000</v>
      </c>
      <c r="H69" s="2"/>
    </row>
    <row r="70" spans="3:8" ht="17.25" x14ac:dyDescent="0.3">
      <c r="C70" s="7"/>
      <c r="D70" s="3" t="s">
        <v>61</v>
      </c>
      <c r="E70" s="6">
        <v>730601</v>
      </c>
      <c r="F70" s="2">
        <v>10000</v>
      </c>
      <c r="G70" s="1"/>
      <c r="H70" s="2"/>
    </row>
    <row r="71" spans="3:8" ht="17.25" x14ac:dyDescent="0.3">
      <c r="C71" s="5">
        <v>1513606</v>
      </c>
      <c r="D71" s="3" t="s">
        <v>62</v>
      </c>
      <c r="E71" s="6">
        <v>730605</v>
      </c>
      <c r="F71" s="2">
        <v>6000</v>
      </c>
      <c r="G71" s="2"/>
      <c r="H71" s="2"/>
    </row>
    <row r="72" spans="3:8" ht="17.25" x14ac:dyDescent="0.3">
      <c r="C72" s="5">
        <v>1513607</v>
      </c>
      <c r="D72" s="3" t="s">
        <v>63</v>
      </c>
      <c r="E72" s="6">
        <v>730605</v>
      </c>
      <c r="F72" s="2">
        <v>6000</v>
      </c>
      <c r="G72" s="2"/>
      <c r="H72" s="2"/>
    </row>
    <row r="73" spans="3:8" ht="17.25" x14ac:dyDescent="0.3">
      <c r="C73" s="14">
        <v>15138</v>
      </c>
      <c r="D73" s="21" t="s">
        <v>64</v>
      </c>
      <c r="E73" s="15">
        <v>7308</v>
      </c>
      <c r="F73" s="20">
        <v>0</v>
      </c>
      <c r="G73" s="20">
        <f>F74+F75+F76+F77+F78+F79+F80+F81</f>
        <v>45090.990000000005</v>
      </c>
      <c r="H73" s="2"/>
    </row>
    <row r="74" spans="3:8" ht="17.25" x14ac:dyDescent="0.3">
      <c r="C74" s="5">
        <v>1513803</v>
      </c>
      <c r="D74" s="3" t="s">
        <v>83</v>
      </c>
      <c r="E74" s="6">
        <v>730803</v>
      </c>
      <c r="F74" s="2">
        <v>1000</v>
      </c>
      <c r="G74" s="2"/>
      <c r="H74" s="2"/>
    </row>
    <row r="75" spans="3:8" ht="17.25" x14ac:dyDescent="0.3">
      <c r="C75" s="5">
        <v>1513804</v>
      </c>
      <c r="D75" s="3" t="s">
        <v>84</v>
      </c>
      <c r="E75" s="6">
        <v>730804</v>
      </c>
      <c r="F75" s="2">
        <v>250</v>
      </c>
      <c r="G75" s="2"/>
      <c r="H75" s="2"/>
    </row>
    <row r="76" spans="3:8" ht="17.25" x14ac:dyDescent="0.3">
      <c r="C76" s="5">
        <v>1513805</v>
      </c>
      <c r="D76" s="3" t="s">
        <v>85</v>
      </c>
      <c r="E76" s="6">
        <v>730805</v>
      </c>
      <c r="F76" s="2">
        <v>0</v>
      </c>
      <c r="G76" s="2"/>
      <c r="H76" s="2"/>
    </row>
    <row r="77" spans="3:8" ht="17.25" x14ac:dyDescent="0.3">
      <c r="C77" s="5">
        <v>1513807</v>
      </c>
      <c r="D77" s="3" t="s">
        <v>86</v>
      </c>
      <c r="E77" s="6">
        <v>730807</v>
      </c>
      <c r="F77" s="2">
        <v>15000</v>
      </c>
      <c r="G77" s="2"/>
      <c r="H77" s="2"/>
    </row>
    <row r="78" spans="3:8" ht="17.25" x14ac:dyDescent="0.3">
      <c r="C78" s="5">
        <v>1513811</v>
      </c>
      <c r="D78" s="3" t="s">
        <v>87</v>
      </c>
      <c r="E78" s="6">
        <v>730811</v>
      </c>
      <c r="F78" s="2">
        <v>0</v>
      </c>
      <c r="G78" s="2"/>
      <c r="H78" s="2"/>
    </row>
    <row r="79" spans="3:8" ht="17.25" x14ac:dyDescent="0.3">
      <c r="C79" s="5"/>
      <c r="D79" s="3" t="s">
        <v>65</v>
      </c>
      <c r="E79" s="6">
        <v>730811</v>
      </c>
      <c r="F79" s="2">
        <v>0</v>
      </c>
      <c r="G79" s="2"/>
      <c r="H79" s="2"/>
    </row>
    <row r="80" spans="3:8" ht="17.25" x14ac:dyDescent="0.3">
      <c r="C80" s="5">
        <v>1513812</v>
      </c>
      <c r="D80" s="3" t="s">
        <v>88</v>
      </c>
      <c r="E80" s="6">
        <v>730812</v>
      </c>
      <c r="F80" s="2">
        <v>200</v>
      </c>
      <c r="G80" s="2"/>
      <c r="H80" s="2"/>
    </row>
    <row r="81" spans="3:8" ht="17.25" x14ac:dyDescent="0.3">
      <c r="C81" s="5"/>
      <c r="D81" s="3" t="s">
        <v>66</v>
      </c>
      <c r="E81" s="6">
        <v>750105</v>
      </c>
      <c r="F81" s="2">
        <v>28640.99</v>
      </c>
      <c r="G81" s="2"/>
      <c r="H81" s="2"/>
    </row>
    <row r="82" spans="3:8" ht="17.25" x14ac:dyDescent="0.3">
      <c r="C82" s="26"/>
      <c r="D82" s="27" t="s">
        <v>67</v>
      </c>
      <c r="E82" s="15">
        <v>7702</v>
      </c>
      <c r="F82" s="20">
        <v>0</v>
      </c>
      <c r="G82" s="20">
        <f>F83</f>
        <v>0</v>
      </c>
      <c r="H82" s="2"/>
    </row>
    <row r="83" spans="3:8" ht="17.25" x14ac:dyDescent="0.3">
      <c r="C83" s="5">
        <v>1514001</v>
      </c>
      <c r="D83" s="10" t="s">
        <v>67</v>
      </c>
      <c r="E83" s="6">
        <v>770201</v>
      </c>
      <c r="F83" s="2">
        <v>0</v>
      </c>
      <c r="G83" s="2"/>
      <c r="H83" s="2"/>
    </row>
    <row r="84" spans="3:8" ht="17.25" x14ac:dyDescent="0.3">
      <c r="C84" s="14">
        <v>15155</v>
      </c>
      <c r="D84" s="21" t="s">
        <v>68</v>
      </c>
      <c r="E84" s="15">
        <v>7501</v>
      </c>
      <c r="F84" s="20">
        <v>0</v>
      </c>
      <c r="G84" s="20">
        <f>F85</f>
        <v>0</v>
      </c>
      <c r="H84" s="2"/>
    </row>
    <row r="85" spans="3:8" ht="17.25" x14ac:dyDescent="0.3">
      <c r="C85" s="5">
        <v>1515199</v>
      </c>
      <c r="D85" s="3" t="s">
        <v>69</v>
      </c>
      <c r="E85" s="6">
        <v>750199</v>
      </c>
      <c r="F85" s="2">
        <v>0</v>
      </c>
      <c r="G85" s="2"/>
      <c r="H85" s="2"/>
    </row>
    <row r="86" spans="3:8" ht="17.25" x14ac:dyDescent="0.3">
      <c r="C86" s="26"/>
      <c r="D86" s="21" t="s">
        <v>70</v>
      </c>
      <c r="E86" s="15">
        <v>7801</v>
      </c>
      <c r="F86" s="20">
        <v>0</v>
      </c>
      <c r="G86" s="20">
        <f>F87</f>
        <v>0</v>
      </c>
      <c r="H86" s="2"/>
    </row>
    <row r="87" spans="3:8" ht="17.25" x14ac:dyDescent="0.3">
      <c r="C87" s="5">
        <v>1515804</v>
      </c>
      <c r="D87" s="3" t="s">
        <v>36</v>
      </c>
      <c r="E87" s="6">
        <v>780104</v>
      </c>
      <c r="F87" s="2">
        <v>0</v>
      </c>
      <c r="G87" s="2"/>
      <c r="H87" s="2"/>
    </row>
    <row r="88" spans="3:8" ht="17.25" x14ac:dyDescent="0.3">
      <c r="C88" s="7" t="s">
        <v>71</v>
      </c>
      <c r="D88" s="7" t="s">
        <v>72</v>
      </c>
      <c r="E88" s="9">
        <v>8</v>
      </c>
      <c r="F88" s="2">
        <v>0</v>
      </c>
      <c r="G88" s="2"/>
      <c r="H88" s="2"/>
    </row>
    <row r="89" spans="3:8" ht="17.25" x14ac:dyDescent="0.3">
      <c r="C89" s="14" t="s">
        <v>71</v>
      </c>
      <c r="D89" s="21" t="s">
        <v>73</v>
      </c>
      <c r="E89" s="15">
        <v>84</v>
      </c>
      <c r="F89" s="20">
        <v>0</v>
      </c>
      <c r="G89" s="20">
        <f>F91+F92+F93</f>
        <v>250</v>
      </c>
      <c r="H89" s="2"/>
    </row>
    <row r="90" spans="3:8" ht="17.25" x14ac:dyDescent="0.3">
      <c r="C90" s="14" t="s">
        <v>71</v>
      </c>
      <c r="D90" s="21" t="s">
        <v>74</v>
      </c>
      <c r="E90" s="15">
        <v>8401</v>
      </c>
      <c r="F90" s="20">
        <v>0</v>
      </c>
      <c r="G90" s="20"/>
      <c r="H90" s="2"/>
    </row>
    <row r="91" spans="3:8" ht="17.25" x14ac:dyDescent="0.3">
      <c r="C91" s="5">
        <v>1410103</v>
      </c>
      <c r="D91" s="3" t="s">
        <v>75</v>
      </c>
      <c r="E91" s="6">
        <v>840103</v>
      </c>
      <c r="F91" s="2">
        <v>0</v>
      </c>
      <c r="G91" s="2"/>
      <c r="H91" s="2"/>
    </row>
    <row r="92" spans="3:8" ht="17.25" x14ac:dyDescent="0.3">
      <c r="C92" s="5">
        <v>1410104</v>
      </c>
      <c r="D92" s="3" t="s">
        <v>76</v>
      </c>
      <c r="E92" s="6">
        <v>840104</v>
      </c>
      <c r="F92" s="2">
        <v>0</v>
      </c>
      <c r="G92" s="2"/>
      <c r="H92" s="2"/>
    </row>
    <row r="93" spans="3:8" ht="17.25" x14ac:dyDescent="0.3">
      <c r="C93" s="5">
        <v>1410107</v>
      </c>
      <c r="D93" s="3" t="s">
        <v>77</v>
      </c>
      <c r="E93" s="6">
        <v>840107</v>
      </c>
      <c r="F93" s="2">
        <v>250</v>
      </c>
      <c r="G93" s="2"/>
      <c r="H93" s="2"/>
    </row>
    <row r="94" spans="3:8" ht="17.25" x14ac:dyDescent="0.3">
      <c r="C94" s="7"/>
      <c r="D94" s="7" t="s">
        <v>78</v>
      </c>
      <c r="E94" s="9">
        <v>9</v>
      </c>
      <c r="F94" s="2">
        <v>0</v>
      </c>
      <c r="G94" s="2"/>
      <c r="H94" s="2"/>
    </row>
    <row r="95" spans="3:8" ht="17.25" x14ac:dyDescent="0.3">
      <c r="C95" s="7">
        <v>2230101</v>
      </c>
      <c r="D95" s="11" t="s">
        <v>79</v>
      </c>
      <c r="E95" s="9">
        <v>960201</v>
      </c>
      <c r="F95" s="2">
        <v>0</v>
      </c>
      <c r="G95" s="2"/>
      <c r="H95" s="2"/>
    </row>
    <row r="96" spans="3:8" ht="17.25" x14ac:dyDescent="0.3">
      <c r="C96" s="7">
        <v>224</v>
      </c>
      <c r="D96" s="12" t="s">
        <v>80</v>
      </c>
      <c r="E96" s="6">
        <v>9701</v>
      </c>
      <c r="F96" s="2">
        <v>0</v>
      </c>
      <c r="G96" s="2"/>
      <c r="H96" s="2"/>
    </row>
    <row r="97" spans="3:8" ht="17.25" x14ac:dyDescent="0.3">
      <c r="C97" s="5">
        <v>2249801</v>
      </c>
      <c r="D97" s="3" t="s">
        <v>81</v>
      </c>
      <c r="E97" s="6">
        <v>970101</v>
      </c>
      <c r="F97" s="2">
        <v>0</v>
      </c>
      <c r="G97" s="2"/>
      <c r="H97" s="2"/>
    </row>
    <row r="98" spans="3:8" ht="17.25" x14ac:dyDescent="0.3">
      <c r="C98" s="22"/>
      <c r="D98" s="23" t="s">
        <v>82</v>
      </c>
      <c r="E98" s="16"/>
      <c r="F98" s="25"/>
      <c r="G98" s="25"/>
      <c r="H98" s="25">
        <f>SUM(G43:G97)</f>
        <v>115560.99</v>
      </c>
    </row>
    <row r="99" spans="3:8" ht="20.25" x14ac:dyDescent="0.35">
      <c r="C99" s="28"/>
      <c r="D99" s="29" t="s">
        <v>90</v>
      </c>
      <c r="E99" s="30"/>
      <c r="F99" s="30"/>
      <c r="G99" s="30"/>
      <c r="H99" s="30">
        <f>H41+H98</f>
        <v>172704.47</v>
      </c>
    </row>
  </sheetData>
  <pageMargins left="0.7" right="0.7" top="0.75" bottom="0.75" header="0.3" footer="0.3"/>
  <pageSetup paperSize="9" scale="65" fitToHeight="0" orientation="portrait" horizontalDpi="360" verticalDpi="36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PRESUPUESTO 2025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final</dc:creator>
  <cp:lastModifiedBy>usuario final</cp:lastModifiedBy>
  <cp:lastPrinted>2025-01-13T16:56:25Z</cp:lastPrinted>
  <dcterms:created xsi:type="dcterms:W3CDTF">2025-01-13T16:21:54Z</dcterms:created>
  <dcterms:modified xsi:type="dcterms:W3CDTF">2026-03-11T16:17:07Z</dcterms:modified>
</cp:coreProperties>
</file>